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4-2026гг уточнение" sheetId="4" r:id="rId1"/>
    <sheet name="Лист3" sheetId="3" r:id="rId2"/>
  </sheets>
  <definedNames>
    <definedName name="_xlnm.Print_Area" localSheetId="0">'2024-2026гг уточнение'!$A$1:$E$70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4"/>
  <c r="C70"/>
  <c r="D68"/>
  <c r="E68"/>
  <c r="C68"/>
  <c r="D35" l="1"/>
  <c r="E35"/>
  <c r="C35"/>
  <c r="C64" l="1"/>
  <c r="E64" l="1"/>
  <c r="D64"/>
  <c r="E51"/>
  <c r="D51"/>
  <c r="C51"/>
  <c r="E39"/>
  <c r="D39"/>
  <c r="C39"/>
  <c r="E25"/>
  <c r="D25"/>
  <c r="C25"/>
  <c r="E21"/>
  <c r="D21"/>
  <c r="C21"/>
  <c r="E19"/>
  <c r="D19"/>
  <c r="C19"/>
  <c r="E17"/>
  <c r="D17"/>
  <c r="C17"/>
  <c r="C16" l="1"/>
  <c r="D16"/>
  <c r="E16"/>
  <c r="E34"/>
  <c r="E33" s="1"/>
  <c r="D34"/>
  <c r="D33" s="1"/>
  <c r="C34"/>
  <c r="D70" l="1"/>
  <c r="E70"/>
</calcChain>
</file>

<file path=xl/sharedStrings.xml><?xml version="1.0" encoding="utf-8"?>
<sst xmlns="http://schemas.openxmlformats.org/spreadsheetml/2006/main" count="125" uniqueCount="123">
  <si>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</si>
  <si>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</si>
  <si>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</si>
  <si>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</si>
  <si>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</si>
  <si>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</si>
  <si>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</si>
  <si>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</si>
  <si>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</si>
  <si>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</si>
  <si>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</si>
  <si>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</si>
  <si>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</si>
  <si>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</si>
  <si>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</si>
  <si>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</si>
  <si>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</si>
  <si>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</si>
  <si>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</si>
  <si>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</si>
  <si>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</si>
  <si>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</si>
  <si>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 xml:space="preserve">000 1 14 00000 00 0000 000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</si>
  <si>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</si>
  <si>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</si>
  <si>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</si>
  <si>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</si>
  <si>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</si>
  <si>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</si>
  <si>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</si>
  <si>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</si>
  <si>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</si>
  <si>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</si>
  <si>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</si>
  <si>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</si>
  <si>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</si>
  <si>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</si>
  <si>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</si>
  <si>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</si>
  <si>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</si>
  <si>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</si>
  <si>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</si>
  <si>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</si>
  <si>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</si>
  <si>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</si>
  <si>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</si>
  <si>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</si>
  <si>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</si>
  <si>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</si>
  <si>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</si>
  <si>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</si>
  <si>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</si>
  <si>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</si>
  <si>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</si>
  <si>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</si>
  <si>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</si>
  <si>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</si>
  <si>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</si>
  <si>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</si>
  <si>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</si>
  <si>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</si>
  <si>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</si>
  <si>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</si>
  <si>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</si>
  <si>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</si>
  <si>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</si>
  <si>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</si>
  <si>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</si>
  <si>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</si>
  <si>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</si>
  <si>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</si>
  <si>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</si>
  <si>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</si>
  <si>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</si>
  <si>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</si>
  <si>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</si>
  <si>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</si>
  <si>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</si>
  <si>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</si>
  <si>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</si>
  <si>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</si>
  <si>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</si>
  <si>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</si>
  <si>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</si>
  <si>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</si>
  <si>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2024 год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</si>
  <si>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</si>
  <si>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</si>
  <si>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</si>
  <si>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</si>
  <si>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</si>
  <si>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</si>
  <si>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</si>
  <si>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</si>
  <si>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</si>
  <si>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000 2 02 45179 05 0000 150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</si>
  <si>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</si>
  <si>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</si>
  <si>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</si>
  <si>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</si>
  <si>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</si>
  <si>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</si>
  <si>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Налоги, сборы и регулярные платежи                            за пользование природными ресурсами</t>
  </si>
  <si>
    <t>Доходы от использования имущества, находящегося в государственной                                     и  муниципальной собственности</t>
  </si>
  <si>
    <t>Доходы от оказания платных услуг                              и компенсации затрат государства</t>
  </si>
  <si>
    <t>Доходы от продажи материальных                                        и нематериальных активов</t>
  </si>
  <si>
    <t>Дотации бюджетам муниципальных районов на поддержку мер по обеспечению сбалансированности бюджетов</t>
  </si>
  <si>
    <t xml:space="preserve">000 2 02 15002 05 0000 150 </t>
  </si>
  <si>
    <t>и на плановый период 2025 и 2026 годов"</t>
  </si>
  <si>
    <t>Приложение 1</t>
  </si>
  <si>
    <t xml:space="preserve">от_______________ 2024года  №__    </t>
  </si>
  <si>
    <t>Доходы бюджета Увельского муниципального района на 2024 год                                                                                                                              и на плановый период 2025 и 2026 годов</t>
  </si>
  <si>
    <t xml:space="preserve">"Об утверждении  бюджета Увельского                                                                                                                   муниципального района на 2024 год </t>
  </si>
  <si>
    <t>000 2 02 25098 05 0000 150</t>
  </si>
  <si>
    <t>000 2 02 25750 05 0000 150</t>
  </si>
  <si>
    <t>000 2 02 25172 05 0000 150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</si>
  <si>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</si>
  <si>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</si>
  <si>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муниципальных районов на реализацию мероприятий по модернизации школьных систем образования</t>
  </si>
  <si>
    <t>Прочие безвозмездные поступления в бюджеты муниципальных районов</t>
  </si>
  <si>
    <t>000 2 07 05030 05 0000 150</t>
  </si>
  <si>
    <t xml:space="preserve">000 2 07 00000 00 0000 150 </t>
  </si>
  <si>
    <t xml:space="preserve">Прочие безвозмездные поступления 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</si>
</sst>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0" xfId="0" applyNumberFormat="1" applyFont="1"/>
    <xf numFmtId="0" fontId="4" fillId="0" borderId="0" xfId="0" applyFont="1" applyBorder="1" applyAlignment="1" applyProtection="1">
      <alignment horizontal="left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1" fillId="0" borderId="0" xfId="0" applyFont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1" fillId="2" borderId="0" xfId="0" applyFont="1" applyFill="1" applyAlignment="1">
      <alignment horizontal="right" vertical="top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top"/>
    </xf>
    <xf numFmtId="0" fontId="5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top" wrapText="1"/>
    </xf>
    <xf numFmtId="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top" wrapText="1"/>
    </xf>
    <xf numFmtId="4" fontId="7" fillId="2" borderId="3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4" fontId="9" fillId="2" borderId="3" xfId="0" applyNumberFormat="1" applyFont="1" applyFill="1" applyBorder="1" applyAlignment="1">
      <alignment horizontal="right" vertical="center"/>
    </xf>
    <xf numFmtId="4" fontId="9" fillId="2" borderId="5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justify" vertical="top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top" wrapText="1"/>
    </xf>
    <xf numFmtId="4" fontId="8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right"/>
    </xf>
    <xf numFmtId="0" fontId="1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tabSelected="1" topLeftCell="A7" zoomScaleNormal="100" workbookViewId="0">
      <selection activeCell="H22" sqref="H22"/>
    </sheetView>
  </sheetViews>
  <sheetFormatPr defaultColWidth="8.85546875" defaultRowHeight="16.5"/>
  <cols>
    <col min="1" max="1" width="31.28515625" style="2" customWidth="1"/>
    <col min="2" max="2" width="52.140625" style="12" customWidth="1"/>
    <col min="3" max="3" width="14.85546875" style="2" customWidth="1"/>
    <col min="4" max="5" width="14.28515625" style="1" customWidth="1"/>
    <col min="6" max="16384" width="8.85546875" style="1"/>
  </cols>
  <sheetData>
    <row r="1" spans="1:5">
      <c r="C1" s="53" t="s">
        <v>109</v>
      </c>
      <c r="D1" s="53"/>
      <c r="E1" s="53"/>
    </row>
    <row r="2" spans="1:5">
      <c r="C2" s="57" t="s">
        <v>70</v>
      </c>
      <c r="D2" s="57"/>
      <c r="E2" s="57"/>
    </row>
    <row r="3" spans="1:5">
      <c r="C3" s="58" t="s">
        <v>64</v>
      </c>
      <c r="D3" s="58"/>
      <c r="E3" s="58"/>
    </row>
    <row r="4" spans="1:5">
      <c r="C4" s="53" t="s">
        <v>110</v>
      </c>
      <c r="D4" s="53"/>
      <c r="E4" s="53"/>
    </row>
    <row r="6" spans="1:5">
      <c r="A6" s="10"/>
      <c r="B6" s="11"/>
      <c r="C6" s="53" t="s">
        <v>71</v>
      </c>
      <c r="D6" s="53"/>
      <c r="E6" s="53"/>
    </row>
    <row r="7" spans="1:5" ht="16.5" customHeight="1">
      <c r="A7" s="15"/>
      <c r="B7" s="16"/>
      <c r="C7" s="54" t="s">
        <v>70</v>
      </c>
      <c r="D7" s="54"/>
      <c r="E7" s="54"/>
    </row>
    <row r="8" spans="1:5" ht="15.75" customHeight="1">
      <c r="A8" s="15"/>
      <c r="B8" s="16"/>
      <c r="C8" s="55" t="s">
        <v>64</v>
      </c>
      <c r="D8" s="55"/>
      <c r="E8" s="55"/>
    </row>
    <row r="9" spans="1:5" ht="33" customHeight="1">
      <c r="A9" s="5"/>
      <c r="B9" s="56" t="s">
        <v>112</v>
      </c>
      <c r="C9" s="56"/>
      <c r="D9" s="56"/>
      <c r="E9" s="56"/>
    </row>
    <row r="10" spans="1:5" ht="16.899999999999999" customHeight="1">
      <c r="A10" s="5"/>
      <c r="B10" s="56" t="s">
        <v>108</v>
      </c>
      <c r="C10" s="56"/>
      <c r="D10" s="56"/>
      <c r="E10" s="56"/>
    </row>
    <row r="11" spans="1:5">
      <c r="A11" s="17"/>
      <c r="B11" s="18"/>
      <c r="C11" s="19"/>
      <c r="D11" s="20"/>
      <c r="E11" s="20"/>
    </row>
    <row r="12" spans="1:5" ht="39" customHeight="1">
      <c r="A12" s="59" t="s">
        <v>111</v>
      </c>
      <c r="B12" s="59"/>
      <c r="C12" s="59"/>
      <c r="D12" s="59"/>
      <c r="E12" s="59"/>
    </row>
    <row r="13" spans="1:5">
      <c r="A13" s="5"/>
      <c r="B13" s="21"/>
      <c r="C13" s="5"/>
      <c r="D13" s="5"/>
      <c r="E13" s="22" t="s">
        <v>63</v>
      </c>
    </row>
    <row r="14" spans="1:5" ht="33" customHeight="1">
      <c r="A14" s="23" t="s">
        <v>38</v>
      </c>
      <c r="B14" s="24" t="s">
        <v>39</v>
      </c>
      <c r="C14" s="23" t="s">
        <v>85</v>
      </c>
      <c r="D14" s="25" t="s">
        <v>86</v>
      </c>
      <c r="E14" s="23" t="s">
        <v>91</v>
      </c>
    </row>
    <row r="15" spans="1:5" s="13" customFormat="1" ht="15" customHeight="1">
      <c r="A15" s="26">
        <v>1</v>
      </c>
      <c r="B15" s="27">
        <v>2</v>
      </c>
      <c r="C15" s="26">
        <v>3</v>
      </c>
      <c r="D15" s="28">
        <v>4</v>
      </c>
      <c r="E15" s="29">
        <v>5</v>
      </c>
    </row>
    <row r="16" spans="1:5">
      <c r="A16" s="30" t="s">
        <v>0</v>
      </c>
      <c r="B16" s="31" t="s">
        <v>1</v>
      </c>
      <c r="C16" s="32">
        <f>C17+C19+C21+C25+C27+C28+C29+C30+C31+C32</f>
        <v>609461.29000000015</v>
      </c>
      <c r="D16" s="32">
        <f>D17+D19+D21+D25+D27+D28+D29+D30+D31+D32</f>
        <v>568016.31000000017</v>
      </c>
      <c r="E16" s="32">
        <f>E17+E19+E21+E25+E27+E28+E29+E30+E31+E32</f>
        <v>611894.40000000014</v>
      </c>
    </row>
    <row r="17" spans="1:5">
      <c r="A17" s="33" t="s">
        <v>2</v>
      </c>
      <c r="B17" s="34" t="s">
        <v>3</v>
      </c>
      <c r="C17" s="32">
        <f>C18</f>
        <v>487908.61</v>
      </c>
      <c r="D17" s="32">
        <f t="shared" ref="D17:E17" si="0">D18</f>
        <v>469405.4</v>
      </c>
      <c r="E17" s="32">
        <f t="shared" si="0"/>
        <v>504827.2</v>
      </c>
    </row>
    <row r="18" spans="1:5">
      <c r="A18" s="35" t="s">
        <v>4</v>
      </c>
      <c r="B18" s="36" t="s">
        <v>5</v>
      </c>
      <c r="C18" s="37">
        <v>487908.61</v>
      </c>
      <c r="D18" s="38">
        <v>469405.4</v>
      </c>
      <c r="E18" s="39">
        <v>504827.2</v>
      </c>
    </row>
    <row r="19" spans="1:5" ht="49.5">
      <c r="A19" s="33" t="s">
        <v>6</v>
      </c>
      <c r="B19" s="34" t="s">
        <v>65</v>
      </c>
      <c r="C19" s="32">
        <f>C20</f>
        <v>26865.599999999999</v>
      </c>
      <c r="D19" s="32">
        <f t="shared" ref="D19:E19" si="1">D20</f>
        <v>27643.1</v>
      </c>
      <c r="E19" s="32">
        <f t="shared" si="1"/>
        <v>28149.4</v>
      </c>
    </row>
    <row r="20" spans="1:5" ht="49.5">
      <c r="A20" s="35" t="s">
        <v>7</v>
      </c>
      <c r="B20" s="36" t="s">
        <v>8</v>
      </c>
      <c r="C20" s="37">
        <v>26865.599999999999</v>
      </c>
      <c r="D20" s="38">
        <v>27643.1</v>
      </c>
      <c r="E20" s="39">
        <v>28149.4</v>
      </c>
    </row>
    <row r="21" spans="1:5">
      <c r="A21" s="33" t="s">
        <v>9</v>
      </c>
      <c r="B21" s="34" t="s">
        <v>10</v>
      </c>
      <c r="C21" s="32">
        <f>C22+C23+C24</f>
        <v>30909.899999999998</v>
      </c>
      <c r="D21" s="32">
        <f t="shared" ref="D21:E21" si="2">D22+D23+D24</f>
        <v>22686.319999999996</v>
      </c>
      <c r="E21" s="32">
        <f t="shared" si="2"/>
        <v>30317.4</v>
      </c>
    </row>
    <row r="22" spans="1:5" ht="33">
      <c r="A22" s="35" t="s">
        <v>11</v>
      </c>
      <c r="B22" s="36" t="s">
        <v>12</v>
      </c>
      <c r="C22" s="37">
        <v>28215</v>
      </c>
      <c r="D22" s="38">
        <v>19071.919999999998</v>
      </c>
      <c r="E22" s="39">
        <v>26562</v>
      </c>
    </row>
    <row r="23" spans="1:5">
      <c r="A23" s="40" t="s">
        <v>40</v>
      </c>
      <c r="B23" s="41" t="s">
        <v>41</v>
      </c>
      <c r="C23" s="37">
        <v>672.8</v>
      </c>
      <c r="D23" s="38">
        <v>2198.1</v>
      </c>
      <c r="E23" s="39">
        <v>2283.9</v>
      </c>
    </row>
    <row r="24" spans="1:5" ht="33">
      <c r="A24" s="40" t="s">
        <v>42</v>
      </c>
      <c r="B24" s="41" t="s">
        <v>43</v>
      </c>
      <c r="C24" s="37">
        <v>2022.1</v>
      </c>
      <c r="D24" s="38">
        <v>1416.3</v>
      </c>
      <c r="E24" s="39">
        <v>1471.5</v>
      </c>
    </row>
    <row r="25" spans="1:5" ht="33">
      <c r="A25" s="33" t="s">
        <v>13</v>
      </c>
      <c r="B25" s="34" t="s">
        <v>102</v>
      </c>
      <c r="C25" s="32">
        <f>C26</f>
        <v>10162.4</v>
      </c>
      <c r="D25" s="32">
        <f t="shared" ref="D25:E25" si="3">D26</f>
        <v>4623.6000000000004</v>
      </c>
      <c r="E25" s="32">
        <f t="shared" si="3"/>
        <v>4720</v>
      </c>
    </row>
    <row r="26" spans="1:5">
      <c r="A26" s="35" t="s">
        <v>14</v>
      </c>
      <c r="B26" s="36" t="s">
        <v>15</v>
      </c>
      <c r="C26" s="37">
        <v>10162.4</v>
      </c>
      <c r="D26" s="38">
        <v>4623.6000000000004</v>
      </c>
      <c r="E26" s="39">
        <v>4720</v>
      </c>
    </row>
    <row r="27" spans="1:5">
      <c r="A27" s="33" t="s">
        <v>16</v>
      </c>
      <c r="B27" s="34" t="s">
        <v>17</v>
      </c>
      <c r="C27" s="32">
        <v>5395.28</v>
      </c>
      <c r="D27" s="42">
        <v>4717</v>
      </c>
      <c r="E27" s="43">
        <v>4939.51</v>
      </c>
    </row>
    <row r="28" spans="1:5" ht="49.5">
      <c r="A28" s="33" t="s">
        <v>18</v>
      </c>
      <c r="B28" s="34" t="s">
        <v>103</v>
      </c>
      <c r="C28" s="32">
        <v>29024.12</v>
      </c>
      <c r="D28" s="32">
        <v>27135</v>
      </c>
      <c r="E28" s="32">
        <v>27135</v>
      </c>
    </row>
    <row r="29" spans="1:5" ht="33">
      <c r="A29" s="33" t="s">
        <v>19</v>
      </c>
      <c r="B29" s="34" t="s">
        <v>20</v>
      </c>
      <c r="C29" s="32">
        <v>1332</v>
      </c>
      <c r="D29" s="42">
        <v>474.43</v>
      </c>
      <c r="E29" s="43">
        <v>474.43</v>
      </c>
    </row>
    <row r="30" spans="1:5" ht="33">
      <c r="A30" s="33" t="s">
        <v>21</v>
      </c>
      <c r="B30" s="34" t="s">
        <v>104</v>
      </c>
      <c r="C30" s="32">
        <v>7720.8</v>
      </c>
      <c r="D30" s="42">
        <v>7572.8</v>
      </c>
      <c r="E30" s="43">
        <v>7572.8</v>
      </c>
    </row>
    <row r="31" spans="1:5" ht="33">
      <c r="A31" s="33" t="s">
        <v>22</v>
      </c>
      <c r="B31" s="34" t="s">
        <v>105</v>
      </c>
      <c r="C31" s="32">
        <v>8788.92</v>
      </c>
      <c r="D31" s="42">
        <v>2982</v>
      </c>
      <c r="E31" s="43">
        <v>2982</v>
      </c>
    </row>
    <row r="32" spans="1:5" ht="19.5" customHeight="1">
      <c r="A32" s="33" t="s">
        <v>23</v>
      </c>
      <c r="B32" s="34" t="s">
        <v>24</v>
      </c>
      <c r="C32" s="32">
        <v>1353.66</v>
      </c>
      <c r="D32" s="42">
        <v>776.66</v>
      </c>
      <c r="E32" s="43">
        <v>776.66</v>
      </c>
    </row>
    <row r="33" spans="1:7" ht="21.75" customHeight="1">
      <c r="A33" s="33" t="s">
        <v>25</v>
      </c>
      <c r="B33" s="44" t="s">
        <v>26</v>
      </c>
      <c r="C33" s="32">
        <f>C34+C68</f>
        <v>1782482.07</v>
      </c>
      <c r="D33" s="32">
        <f t="shared" ref="D33:E33" si="4">D34</f>
        <v>1336552.73</v>
      </c>
      <c r="E33" s="32">
        <f t="shared" si="4"/>
        <v>1223459</v>
      </c>
    </row>
    <row r="34" spans="1:7" s="5" customFormat="1" ht="54.75" customHeight="1">
      <c r="A34" s="33" t="s">
        <v>27</v>
      </c>
      <c r="B34" s="34" t="s">
        <v>28</v>
      </c>
      <c r="C34" s="32">
        <f>C35+C39+C51+C64</f>
        <v>1782463.55</v>
      </c>
      <c r="D34" s="32">
        <f>D35+D39+D51+D64</f>
        <v>1336552.73</v>
      </c>
      <c r="E34" s="32">
        <f>E35+E39+E51+E64</f>
        <v>1223459</v>
      </c>
    </row>
    <row r="35" spans="1:7" s="5" customFormat="1" ht="41.25" customHeight="1">
      <c r="A35" s="35" t="s">
        <v>29</v>
      </c>
      <c r="B35" s="36" t="s">
        <v>30</v>
      </c>
      <c r="C35" s="37">
        <f>SUM(C36:C38)</f>
        <v>414891.88</v>
      </c>
      <c r="D35" s="37">
        <f t="shared" ref="D35:E35" si="5">SUM(D36:D38)</f>
        <v>255418.1</v>
      </c>
      <c r="E35" s="37">
        <f t="shared" si="5"/>
        <v>248692.1</v>
      </c>
    </row>
    <row r="36" spans="1:7" s="5" customFormat="1" ht="65.25" customHeight="1">
      <c r="A36" s="35" t="s">
        <v>44</v>
      </c>
      <c r="B36" s="36" t="s">
        <v>80</v>
      </c>
      <c r="C36" s="37">
        <v>133389</v>
      </c>
      <c r="D36" s="38">
        <v>40004</v>
      </c>
      <c r="E36" s="39">
        <v>33278</v>
      </c>
    </row>
    <row r="37" spans="1:7" s="5" customFormat="1" ht="64.5" customHeight="1">
      <c r="A37" s="35" t="s">
        <v>107</v>
      </c>
      <c r="B37" s="36" t="s">
        <v>106</v>
      </c>
      <c r="C37" s="37">
        <v>66088.78</v>
      </c>
      <c r="D37" s="38">
        <v>0</v>
      </c>
      <c r="E37" s="39">
        <v>0</v>
      </c>
    </row>
    <row r="38" spans="1:7" s="5" customFormat="1" ht="92.25" customHeight="1">
      <c r="A38" s="35" t="s">
        <v>89</v>
      </c>
      <c r="B38" s="36" t="s">
        <v>90</v>
      </c>
      <c r="C38" s="37">
        <v>215414.1</v>
      </c>
      <c r="D38" s="37">
        <v>215414.1</v>
      </c>
      <c r="E38" s="37">
        <v>215414.1</v>
      </c>
    </row>
    <row r="39" spans="1:7" s="5" customFormat="1" ht="59.25" customHeight="1">
      <c r="A39" s="35" t="s">
        <v>31</v>
      </c>
      <c r="B39" s="36" t="s">
        <v>32</v>
      </c>
      <c r="C39" s="37">
        <f>SUM(C40:C50)</f>
        <v>563932.42000000004</v>
      </c>
      <c r="D39" s="37">
        <f>SUM(D40:D50)</f>
        <v>305671.83</v>
      </c>
      <c r="E39" s="37">
        <f>SUM(E40:E50)</f>
        <v>190522.2</v>
      </c>
    </row>
    <row r="40" spans="1:7" s="5" customFormat="1" ht="106.5" customHeight="1">
      <c r="A40" s="35" t="s">
        <v>67</v>
      </c>
      <c r="B40" s="36" t="s">
        <v>68</v>
      </c>
      <c r="C40" s="37">
        <v>88360.320000000007</v>
      </c>
      <c r="D40" s="37">
        <v>30241.3</v>
      </c>
      <c r="E40" s="45">
        <v>30012.1</v>
      </c>
    </row>
    <row r="41" spans="1:7" s="5" customFormat="1" ht="106.5" customHeight="1">
      <c r="A41" s="35" t="s">
        <v>113</v>
      </c>
      <c r="B41" s="36" t="s">
        <v>116</v>
      </c>
      <c r="C41" s="37">
        <v>1386.3</v>
      </c>
      <c r="D41" s="37">
        <v>0</v>
      </c>
      <c r="E41" s="45">
        <v>0</v>
      </c>
    </row>
    <row r="42" spans="1:7" s="5" customFormat="1" ht="132.75" customHeight="1">
      <c r="A42" s="35" t="s">
        <v>115</v>
      </c>
      <c r="B42" s="36" t="s">
        <v>117</v>
      </c>
      <c r="C42" s="37">
        <v>2213.6999999999998</v>
      </c>
      <c r="D42" s="37">
        <v>0</v>
      </c>
      <c r="E42" s="45">
        <v>0</v>
      </c>
    </row>
    <row r="43" spans="1:7" ht="90.75" customHeight="1">
      <c r="A43" s="35" t="s">
        <v>74</v>
      </c>
      <c r="B43" s="41" t="s">
        <v>75</v>
      </c>
      <c r="C43" s="37">
        <v>18509.5</v>
      </c>
      <c r="D43" s="37">
        <v>17921</v>
      </c>
      <c r="E43" s="37">
        <v>17454.599999999999</v>
      </c>
    </row>
    <row r="44" spans="1:7" ht="54" customHeight="1">
      <c r="A44" s="35" t="s">
        <v>96</v>
      </c>
      <c r="B44" s="46" t="s">
        <v>97</v>
      </c>
      <c r="C44" s="37">
        <v>674.8</v>
      </c>
      <c r="D44" s="37">
        <v>1013.2</v>
      </c>
      <c r="E44" s="45">
        <v>1101.7</v>
      </c>
    </row>
    <row r="45" spans="1:7" ht="46.5" customHeight="1">
      <c r="A45" s="35" t="s">
        <v>81</v>
      </c>
      <c r="B45" s="36" t="s">
        <v>82</v>
      </c>
      <c r="C45" s="37">
        <v>329</v>
      </c>
      <c r="D45" s="38">
        <v>32650.98</v>
      </c>
      <c r="E45" s="39">
        <v>140.9</v>
      </c>
    </row>
    <row r="46" spans="1:7" ht="57" customHeight="1">
      <c r="A46" s="35" t="s">
        <v>87</v>
      </c>
      <c r="B46" s="36" t="s">
        <v>88</v>
      </c>
      <c r="C46" s="37">
        <v>219317</v>
      </c>
      <c r="D46" s="38">
        <v>0</v>
      </c>
      <c r="E46" s="39">
        <v>0</v>
      </c>
    </row>
    <row r="47" spans="1:7" ht="54.75" customHeight="1">
      <c r="A47" s="35" t="s">
        <v>72</v>
      </c>
      <c r="B47" s="41" t="s">
        <v>73</v>
      </c>
      <c r="C47" s="37">
        <v>10252.9</v>
      </c>
      <c r="D47" s="38">
        <v>0</v>
      </c>
      <c r="E47" s="39">
        <v>0</v>
      </c>
    </row>
    <row r="48" spans="1:7" ht="59.25" customHeight="1">
      <c r="A48" s="35" t="s">
        <v>114</v>
      </c>
      <c r="B48" s="41" t="s">
        <v>118</v>
      </c>
      <c r="C48" s="37">
        <v>25480</v>
      </c>
      <c r="D48" s="38">
        <v>0</v>
      </c>
      <c r="E48" s="39">
        <v>0</v>
      </c>
      <c r="F48" s="14"/>
      <c r="G48" s="14"/>
    </row>
    <row r="49" spans="1:7" ht="59.25" customHeight="1">
      <c r="A49" s="35" t="s">
        <v>69</v>
      </c>
      <c r="B49" s="41" t="s">
        <v>66</v>
      </c>
      <c r="C49" s="37">
        <v>85304.77</v>
      </c>
      <c r="D49" s="38">
        <v>129989.85</v>
      </c>
      <c r="E49" s="39">
        <v>30387.1</v>
      </c>
      <c r="F49" s="52"/>
      <c r="G49" s="52"/>
    </row>
    <row r="50" spans="1:7" ht="39.75" customHeight="1">
      <c r="A50" s="35" t="s">
        <v>46</v>
      </c>
      <c r="B50" s="41" t="s">
        <v>45</v>
      </c>
      <c r="C50" s="37">
        <v>112104.13</v>
      </c>
      <c r="D50" s="38">
        <v>93855.5</v>
      </c>
      <c r="E50" s="39">
        <v>111425.8</v>
      </c>
    </row>
    <row r="51" spans="1:7" ht="38.25" customHeight="1">
      <c r="A51" s="35" t="s">
        <v>33</v>
      </c>
      <c r="B51" s="36" t="s">
        <v>34</v>
      </c>
      <c r="C51" s="37">
        <f>SUM(C52:C63)</f>
        <v>760633.57000000018</v>
      </c>
      <c r="D51" s="37">
        <f>SUM(D52:D63)</f>
        <v>752002.7</v>
      </c>
      <c r="E51" s="37">
        <f>SUM(E52:E63)</f>
        <v>760421.89999999991</v>
      </c>
    </row>
    <row r="52" spans="1:7" ht="72.75" customHeight="1">
      <c r="A52" s="35" t="s">
        <v>49</v>
      </c>
      <c r="B52" s="41" t="s">
        <v>50</v>
      </c>
      <c r="C52" s="37">
        <v>829.9</v>
      </c>
      <c r="D52" s="38">
        <v>935</v>
      </c>
      <c r="E52" s="39">
        <v>970.8</v>
      </c>
    </row>
    <row r="53" spans="1:7" ht="57" customHeight="1">
      <c r="A53" s="35" t="s">
        <v>51</v>
      </c>
      <c r="B53" s="47" t="s">
        <v>52</v>
      </c>
      <c r="C53" s="37">
        <v>31374.799999999999</v>
      </c>
      <c r="D53" s="38">
        <v>39662.5</v>
      </c>
      <c r="E53" s="39">
        <v>42613.1</v>
      </c>
    </row>
    <row r="54" spans="1:7" ht="58.5" customHeight="1">
      <c r="A54" s="35" t="s">
        <v>53</v>
      </c>
      <c r="B54" s="41" t="s">
        <v>54</v>
      </c>
      <c r="C54" s="37">
        <v>630752.54</v>
      </c>
      <c r="D54" s="38">
        <v>606110.1</v>
      </c>
      <c r="E54" s="39">
        <v>609757</v>
      </c>
    </row>
    <row r="55" spans="1:7" ht="72.75" customHeight="1">
      <c r="A55" s="35" t="s">
        <v>55</v>
      </c>
      <c r="B55" s="41" t="s">
        <v>56</v>
      </c>
      <c r="C55" s="37">
        <v>32805.300000000003</v>
      </c>
      <c r="D55" s="38">
        <v>36862.699999999997</v>
      </c>
      <c r="E55" s="39">
        <v>38369</v>
      </c>
    </row>
    <row r="56" spans="1:7" ht="109.5" customHeight="1">
      <c r="A56" s="35" t="s">
        <v>57</v>
      </c>
      <c r="B56" s="41" t="s">
        <v>58</v>
      </c>
      <c r="C56" s="37">
        <v>4518.1000000000004</v>
      </c>
      <c r="D56" s="38">
        <v>4518.1000000000004</v>
      </c>
      <c r="E56" s="39">
        <v>4518.1000000000004</v>
      </c>
    </row>
    <row r="57" spans="1:7" ht="98.25" customHeight="1">
      <c r="A57" s="35" t="s">
        <v>59</v>
      </c>
      <c r="B57" s="41" t="s">
        <v>60</v>
      </c>
      <c r="C57" s="37">
        <v>38084.65</v>
      </c>
      <c r="D57" s="38">
        <v>41741</v>
      </c>
      <c r="E57" s="39">
        <v>41741</v>
      </c>
    </row>
    <row r="58" spans="1:7" ht="76.5" customHeight="1">
      <c r="A58" s="35" t="s">
        <v>98</v>
      </c>
      <c r="B58" s="41" t="s">
        <v>99</v>
      </c>
      <c r="C58" s="37">
        <v>3405.5</v>
      </c>
      <c r="D58" s="38">
        <v>3742.4</v>
      </c>
      <c r="E58" s="39">
        <v>4089.7</v>
      </c>
    </row>
    <row r="59" spans="1:7" ht="97.5" customHeight="1">
      <c r="A59" s="35" t="s">
        <v>92</v>
      </c>
      <c r="B59" s="36" t="s">
        <v>93</v>
      </c>
      <c r="C59" s="37">
        <v>2.2999999999999998</v>
      </c>
      <c r="D59" s="38">
        <v>2.4</v>
      </c>
      <c r="E59" s="39">
        <v>30.7</v>
      </c>
    </row>
    <row r="60" spans="1:7" ht="106.5" customHeight="1">
      <c r="A60" s="35" t="s">
        <v>47</v>
      </c>
      <c r="B60" s="36" t="s">
        <v>35</v>
      </c>
      <c r="C60" s="37">
        <v>3783.8</v>
      </c>
      <c r="D60" s="38">
        <v>3986.6</v>
      </c>
      <c r="E60" s="39">
        <v>4146.1000000000004</v>
      </c>
    </row>
    <row r="61" spans="1:7" ht="60.75" customHeight="1">
      <c r="A61" s="35" t="s">
        <v>48</v>
      </c>
      <c r="B61" s="36" t="s">
        <v>36</v>
      </c>
      <c r="C61" s="37">
        <v>13071.78</v>
      </c>
      <c r="D61" s="38">
        <v>12706.6</v>
      </c>
      <c r="E61" s="39">
        <v>12376.8</v>
      </c>
    </row>
    <row r="62" spans="1:7" ht="63" customHeight="1">
      <c r="A62" s="35" t="s">
        <v>100</v>
      </c>
      <c r="B62" s="36" t="s">
        <v>101</v>
      </c>
      <c r="C62" s="37">
        <v>1937.5</v>
      </c>
      <c r="D62" s="38">
        <v>1667.9</v>
      </c>
      <c r="E62" s="39">
        <v>1742.2</v>
      </c>
    </row>
    <row r="63" spans="1:7" ht="41.25" customHeight="1">
      <c r="A63" s="35" t="s">
        <v>61</v>
      </c>
      <c r="B63" s="41" t="s">
        <v>62</v>
      </c>
      <c r="C63" s="37">
        <v>67.400000000000006</v>
      </c>
      <c r="D63" s="38">
        <v>67.400000000000006</v>
      </c>
      <c r="E63" s="39">
        <v>67.400000000000006</v>
      </c>
    </row>
    <row r="64" spans="1:7" ht="29.25" customHeight="1">
      <c r="A64" s="35" t="s">
        <v>76</v>
      </c>
      <c r="B64" s="41" t="s">
        <v>78</v>
      </c>
      <c r="C64" s="37">
        <f>SUM(C65:C67)</f>
        <v>43005.68</v>
      </c>
      <c r="D64" s="37">
        <f>SUM(D65:D67)</f>
        <v>23460.1</v>
      </c>
      <c r="E64" s="37">
        <f>SUM(E65:E67)</f>
        <v>23822.799999999999</v>
      </c>
    </row>
    <row r="65" spans="1:5" ht="140.25" customHeight="1">
      <c r="A65" s="35" t="s">
        <v>95</v>
      </c>
      <c r="B65" s="41" t="s">
        <v>94</v>
      </c>
      <c r="C65" s="37">
        <v>1737.5</v>
      </c>
      <c r="D65" s="37">
        <v>1737.5</v>
      </c>
      <c r="E65" s="37">
        <v>2100.1999999999998</v>
      </c>
    </row>
    <row r="66" spans="1:5" ht="110.25" customHeight="1">
      <c r="A66" s="35" t="s">
        <v>84</v>
      </c>
      <c r="B66" s="41" t="s">
        <v>83</v>
      </c>
      <c r="C66" s="37">
        <v>38092.1</v>
      </c>
      <c r="D66" s="37">
        <v>21471.3</v>
      </c>
      <c r="E66" s="37">
        <v>21471.3</v>
      </c>
    </row>
    <row r="67" spans="1:5" ht="40.5" customHeight="1">
      <c r="A67" s="35" t="s">
        <v>77</v>
      </c>
      <c r="B67" s="41" t="s">
        <v>79</v>
      </c>
      <c r="C67" s="37">
        <v>3176.08</v>
      </c>
      <c r="D67" s="38">
        <v>251.3</v>
      </c>
      <c r="E67" s="39">
        <v>251.3</v>
      </c>
    </row>
    <row r="68" spans="1:5" ht="40.5" customHeight="1">
      <c r="A68" s="33" t="s">
        <v>121</v>
      </c>
      <c r="B68" s="48" t="s">
        <v>122</v>
      </c>
      <c r="C68" s="32">
        <f>C69</f>
        <v>18.52</v>
      </c>
      <c r="D68" s="32">
        <f t="shared" ref="D68:E68" si="6">D69</f>
        <v>0</v>
      </c>
      <c r="E68" s="32">
        <f t="shared" si="6"/>
        <v>0</v>
      </c>
    </row>
    <row r="69" spans="1:5" ht="40.5" customHeight="1">
      <c r="A69" s="35" t="s">
        <v>120</v>
      </c>
      <c r="B69" s="41" t="s">
        <v>119</v>
      </c>
      <c r="C69" s="37">
        <v>18.52</v>
      </c>
      <c r="D69" s="38"/>
      <c r="E69" s="39"/>
    </row>
    <row r="70" spans="1:5" ht="25.9" customHeight="1">
      <c r="A70" s="49"/>
      <c r="B70" s="50" t="s">
        <v>37</v>
      </c>
      <c r="C70" s="51">
        <f>C16+C33</f>
        <v>2391943.3600000003</v>
      </c>
      <c r="D70" s="51">
        <f>D16+D33</f>
        <v>1904569.04</v>
      </c>
      <c r="E70" s="51">
        <f>E16+E33</f>
        <v>1835353.4000000001</v>
      </c>
    </row>
    <row r="71" spans="1:5">
      <c r="C71" s="3"/>
      <c r="D71" s="4"/>
      <c r="E71" s="4"/>
    </row>
  </sheetData>
  <mergeCells count="11">
    <mergeCell ref="C1:E1"/>
    <mergeCell ref="C2:E2"/>
    <mergeCell ref="C3:E3"/>
    <mergeCell ref="C4:E4"/>
    <mergeCell ref="A12:E12"/>
    <mergeCell ref="F49:G49"/>
    <mergeCell ref="C6:E6"/>
    <mergeCell ref="C7:E7"/>
    <mergeCell ref="C8:E8"/>
    <mergeCell ref="B9:E9"/>
    <mergeCell ref="B10:E10"/>
  </mergeCells>
  <pageMargins left="0.98425196850393704" right="0.19685039370078741" top="0.19685039370078741" bottom="0.19685039370078741" header="0.31496062992125984" footer="0.31496062992125984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activeCell="S25" sqref="S25"/>
    </sheetView>
  </sheetViews>
  <sheetFormatPr defaultRowHeight="15"/>
  <cols>
    <col min="1" max="1" width="15.5703125" customWidth="1"/>
  </cols>
  <sheetData>
    <row r="2" spans="1:1" s="7" customFormat="1"/>
    <row r="3" spans="1:1">
      <c r="A3" s="6"/>
    </row>
    <row r="4" spans="1:1" s="7" customFormat="1">
      <c r="A4" s="8"/>
    </row>
    <row r="5" spans="1:1">
      <c r="A5" s="6"/>
    </row>
    <row r="6" spans="1:1" s="7" customFormat="1">
      <c r="A6" s="8"/>
    </row>
    <row r="7" spans="1:1">
      <c r="A7" s="6"/>
    </row>
    <row r="8" spans="1:1">
      <c r="A8" s="6"/>
    </row>
    <row r="9" spans="1:1">
      <c r="A9" s="6"/>
    </row>
    <row r="10" spans="1:1">
      <c r="A10" s="6"/>
    </row>
    <row r="11" spans="1:1">
      <c r="A11" s="6"/>
    </row>
    <row r="12" spans="1:1">
      <c r="A12" s="6"/>
    </row>
    <row r="13" spans="1:1">
      <c r="A13" s="6"/>
    </row>
    <row r="14" spans="1:1">
      <c r="A14" s="6"/>
    </row>
    <row r="15" spans="1:1">
      <c r="A15" s="6"/>
    </row>
    <row r="16" spans="1:1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  <row r="29" spans="1:1">
      <c r="A29" s="6"/>
    </row>
    <row r="30" spans="1:1">
      <c r="A30" s="6"/>
    </row>
    <row r="31" spans="1:1">
      <c r="A31" s="6"/>
    </row>
    <row r="32" spans="1:1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9"/>
    </row>
    <row r="54" spans="1:1">
      <c r="A54" s="9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 s="7" customFormat="1">
      <c r="A67" s="8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 s="7" customFormat="1">
      <c r="A133" s="8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2024-2026гг уточнение</vt:lpstr>
      <vt:lpstr>Лист3</vt:lpstr>
      <vt:lpstr>'2024-2026гг уточнение'!Область_печати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2024-10-14T04:09:21Z</cp:lastPrinted>
  <dcterms:created xsi:type="dcterms:W3CDTF">2018-12-04T08:16:08Z</dcterms:created>
  <dcterms:modified xsi:type="dcterms:W3CDTF">2024-10-14T04:09:25Z</dcterms:modified>
</cp:coreProperties>
</file>